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8_{1D2CB074-7115-4222-90C7-4F48953005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'!$A$8:$G$22</definedName>
    <definedName name="_xlnm._FilterDatabase" localSheetId="0" hidden="1">'1150-3'!$A$9:$G$16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4" l="1"/>
  <c r="H83" i="4" s="1"/>
  <c r="H72" i="4"/>
  <c r="H73" i="4" s="1"/>
  <c r="H74" i="4" s="1"/>
  <c r="H75" i="4" s="1"/>
  <c r="H76" i="4" s="1"/>
  <c r="H77" i="4" s="1"/>
  <c r="H78" i="4" s="1"/>
  <c r="H79" i="4" s="1"/>
  <c r="H80" i="4" s="1"/>
  <c r="H81" i="4" s="1"/>
  <c r="H1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9" i="1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</calcChain>
</file>

<file path=xl/sharedStrings.xml><?xml version="1.0" encoding="utf-8"?>
<sst xmlns="http://schemas.openxmlformats.org/spreadsheetml/2006/main" count="261" uniqueCount="128">
  <si>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</si>
  <si>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</si>
  <si>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</si>
  <si>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</si>
  <si>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</si>
  <si>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</si>
  <si>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</si>
  <si>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</si>
  <si>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</si>
  <si>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</si>
  <si>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</si>
  <si>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</si>
  <si>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</si>
  <si>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</si>
  <si>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>9990002</t>
  </si>
  <si>
    <t>COMISIÓN MANEJO DE CUENTA</t>
  </si>
  <si>
    <t xml:space="preserve">CTA # 9995093000 </t>
  </si>
  <si>
    <t>REPOSICION DE CAJA CHICA</t>
  </si>
  <si>
    <t>BANCO: TESORERIA NACIONAL</t>
  </si>
  <si>
    <t>TRASFERENCIA</t>
  </si>
  <si>
    <t>Transferencia automatica Recibida</t>
  </si>
  <si>
    <t>ALTICE DOMINICANA</t>
  </si>
  <si>
    <t>COMPAÑÍA DOMINICANA DE TELEFONOS C POR A</t>
  </si>
  <si>
    <t>NOMINA PERSONAL MILITAR</t>
  </si>
  <si>
    <t>BR-GERENCIA CONTROL PAGOS</t>
  </si>
  <si>
    <t>ELIN RAMIREZ SANTANA</t>
  </si>
  <si>
    <t>NOMINA FONDO 100 SUELDOS</t>
  </si>
  <si>
    <t>NOMINA FONDO 9995 SUELDOS</t>
  </si>
  <si>
    <t>PETROMOVIL</t>
  </si>
  <si>
    <t>TRANSFERENCIA</t>
  </si>
  <si>
    <t>GLENIS RODRIGUEZ BATISTA</t>
  </si>
  <si>
    <t>INGRESOS POR DEDUCCION RECIBIDAS</t>
  </si>
  <si>
    <t>SARAH MASSIH DE OLEO</t>
  </si>
  <si>
    <t>RAMON HIPOLITO RIVAS MOREL</t>
  </si>
  <si>
    <t>DESARROLLO COMERCIAL INDUSTRIAL DECOTRIAL SRL</t>
  </si>
  <si>
    <t>FRANKLIN RADHAMES TEJADA</t>
  </si>
  <si>
    <t>PAGO 3ra CUBICACION DE LA ADENDA AL PROYECTO TRABAJOS CIVILES DE PUNTOS DE CONTROL Y OPERACIONES DE LA MACRO RED.</t>
  </si>
  <si>
    <t>PAGOS SUPLIDORES</t>
  </si>
  <si>
    <t>DEPOSITO- PAGO MES DE OCT LEONARDO</t>
  </si>
  <si>
    <t>221026005800090014</t>
  </si>
  <si>
    <t>4524000054243</t>
  </si>
  <si>
    <t>4524000000008</t>
  </si>
  <si>
    <t>4524001280037</t>
  </si>
  <si>
    <t>4524000035096</t>
  </si>
  <si>
    <t>4524000091906</t>
  </si>
  <si>
    <t>IMP. 0.15-000012908</t>
  </si>
  <si>
    <t>IMP. 0.15-000012907</t>
  </si>
  <si>
    <t>IMP. 0.15-000012906</t>
  </si>
  <si>
    <t>GASTOS BANCARIOS OCTUBRE 2022</t>
  </si>
  <si>
    <t>03/10/2022</t>
  </si>
  <si>
    <t>05/10/2022</t>
  </si>
  <si>
    <t>06/10/2022</t>
  </si>
  <si>
    <t>10/10/2022</t>
  </si>
  <si>
    <t>20/10/2022</t>
  </si>
  <si>
    <t>21/10/2022</t>
  </si>
  <si>
    <t>24/10/2022</t>
  </si>
  <si>
    <t>25/10/2022</t>
  </si>
  <si>
    <t>26/10/2022</t>
  </si>
  <si>
    <t>27/10/2022</t>
  </si>
  <si>
    <t>LB-585</t>
  </si>
  <si>
    <t>CASTING SCORPION, SRL</t>
  </si>
  <si>
    <t>ADQUISICION DE TERMOS Y CAFETERA PARA USO DE LA INSTITUCION</t>
  </si>
  <si>
    <t>9603828462</t>
  </si>
  <si>
    <t>452810090038</t>
  </si>
  <si>
    <t>452810090021</t>
  </si>
  <si>
    <t>452810090017</t>
  </si>
  <si>
    <t>LB-647</t>
  </si>
  <si>
    <t>ADQUISICION DE MATERIALES REPARACION Y REUBICACION DEL TRANSFORMADO LA NUEVA CASETA DEL MOTOR POZO No.1 DE LA JOYITA</t>
  </si>
  <si>
    <t>LB-666</t>
  </si>
  <si>
    <t>MANUEL EZAQUIEL BAEZ DE LOS SANTOS</t>
  </si>
  <si>
    <t>SERVICIO DE INSTALACION DE PIEZA EN LA MACRO RED</t>
  </si>
  <si>
    <t>LB-669</t>
  </si>
  <si>
    <t>CONSTRUCCION DE ACOMETIDA RESIDUAL FRENTE HOTEL BRISA DEL MAR</t>
  </si>
  <si>
    <t>LB-564</t>
  </si>
  <si>
    <t>INSTITUTO DE TECNOLOGIA INSUSTRIAL</t>
  </si>
  <si>
    <t>CURSO CAPACITACION PARA COLABORADORES DEL DPTO. ELECTOMECANICAS DE CONTROL ELECTRICOS</t>
  </si>
  <si>
    <t>LB-631</t>
  </si>
  <si>
    <t>CAUCEDO TRUCK PARTS</t>
  </si>
  <si>
    <t>ADQUISICION DE FILTRO DE AIRE DE MOTOR PARA COMPRESOR</t>
  </si>
  <si>
    <t>LB-664</t>
  </si>
  <si>
    <t>PAGO DE RENTA DE LOCAL CORRESPONDIENTE SEPTIEMBRE 2022</t>
  </si>
  <si>
    <t>LB-689</t>
  </si>
  <si>
    <t>ENEMENCIA VICTORINO</t>
  </si>
  <si>
    <t>PAGO DE VIATICOS CORRESPONDIENTE SEPTIEMBRE 2022</t>
  </si>
  <si>
    <t>ANA LUISA MARCO VALERA</t>
  </si>
  <si>
    <t>JUAN FRANCISCO NOCASA</t>
  </si>
  <si>
    <t>LB-691</t>
  </si>
  <si>
    <t>EPIFANIO ROJAS CORDERO</t>
  </si>
  <si>
    <t>8400040208</t>
  </si>
  <si>
    <t>452810080049</t>
  </si>
  <si>
    <t>452810080043</t>
  </si>
  <si>
    <t>452810130054</t>
  </si>
  <si>
    <t>LB-642</t>
  </si>
  <si>
    <t>EDEESTE</t>
  </si>
  <si>
    <t>SERVICIO DE ENERGIA ELECTRICA</t>
  </si>
  <si>
    <t>LB-694</t>
  </si>
  <si>
    <t>ANGEL LUIS REYES</t>
  </si>
  <si>
    <t>PAGO DE PRESTACIONES EXEMPLEADOS</t>
  </si>
  <si>
    <t>JODSE LUIS FELIZ AMANCIO</t>
  </si>
  <si>
    <t>JUAN PABLO CASTILLO CASTILLO</t>
  </si>
  <si>
    <t>LB-696</t>
  </si>
  <si>
    <t>PAGO DE PRESTACIONES EXEMPLEADOS VACACIONES NO TOMADAS</t>
  </si>
  <si>
    <t>LB-698</t>
  </si>
  <si>
    <t>ANDREA CONCEPCION CRISOSTOMO</t>
  </si>
  <si>
    <t>LB-700</t>
  </si>
  <si>
    <t>RAMON CALDERON PIMENTEL</t>
  </si>
  <si>
    <t>LUCAS GUILLERMO GUZMAN BAEZ</t>
  </si>
  <si>
    <t>MELVIN MARTINEZ MARTINEZ</t>
  </si>
  <si>
    <t>LB-684</t>
  </si>
  <si>
    <t>ADQUISICION DE COMBUSTIBLE AGOSTO 2022</t>
  </si>
  <si>
    <t>LB-680</t>
  </si>
  <si>
    <t>SERVICIO TELEFONOS FIJOS SEPTEIMBRE 2022</t>
  </si>
  <si>
    <t>284217499</t>
  </si>
  <si>
    <t>LB-560</t>
  </si>
  <si>
    <t>CRISELIA ORQUIDEA ECHAVARRIA JOAQUIN</t>
  </si>
  <si>
    <t>SERVICIOS DE NOTARIZACION DE CONTRATOS  PARA PROCESOS DE COMPRAS</t>
  </si>
  <si>
    <t>LB-678</t>
  </si>
  <si>
    <t>284305280</t>
  </si>
  <si>
    <t>LB-733</t>
  </si>
  <si>
    <t xml:space="preserve">PAGO PERSONAL FIJO TEMPORAL DE CARRERA ADM </t>
  </si>
  <si>
    <t>LB-737</t>
  </si>
  <si>
    <t>NOMINA FONDO 100 MES DE OCTUBRE 2022</t>
  </si>
  <si>
    <t>LB-735</t>
  </si>
  <si>
    <t>NOMINA PERSONAL MILITAR OCTUBRE 2022</t>
  </si>
  <si>
    <t>LB-739</t>
  </si>
  <si>
    <t>NOMINA FONDO 9995 MES DE OCTUBRE 2022</t>
  </si>
  <si>
    <t>TRASFERENCIA CORRIENTE ELECTRICIDAD</t>
  </si>
  <si>
    <t>TRASFERENCIA CORRIENTE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</si>
</sst>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14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center"/>
    </xf>
    <xf numFmtId="2" fontId="5" fillId="0" borderId="0" xfId="0" applyNumberFormat="1" applyFont="1" applyAlignment="1">
      <alignment horizontal="center" vertical="distributed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83</xdr:row>
      <xdr:rowOff>161926</xdr:rowOff>
    </xdr:from>
    <xdr:to>
      <xdr:col>4</xdr:col>
      <xdr:colOff>3771900</xdr:colOff>
      <xdr:row>93</xdr:row>
      <xdr:rowOff>72168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6CFED5-C641-443B-8245-C49EDBBDE8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7"/>
        <a:stretch/>
      </xdr:blipFill>
      <xdr:spPr>
        <a:xfrm>
          <a:off x="3114675" y="16106776"/>
          <a:ext cx="5991225" cy="1815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9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5"/>
      <c r="B8" s="17"/>
      <c r="C8" s="9"/>
      <c r="D8" s="9"/>
      <c r="E8" s="16"/>
      <c r="F8" s="21"/>
      <c r="G8" s="14"/>
      <c r="H8" s="18">
        <f>+F8-G8</f>
        <v>0</v>
      </c>
    </row>
    <row r="9" spans="1:9" ht="39" customHeight="1" x14ac:dyDescent="0.25">
      <c r="A9" s="25">
        <v>44839</v>
      </c>
      <c r="B9" s="17">
        <v>12907</v>
      </c>
      <c r="C9" s="17"/>
      <c r="D9" s="9" t="s">
        <v>35</v>
      </c>
      <c r="E9" s="26" t="s">
        <v>36</v>
      </c>
      <c r="F9" s="16"/>
      <c r="G9" s="21">
        <v>270953.15999999997</v>
      </c>
      <c r="H9" s="18">
        <f>+F9-G9+H8</f>
        <v>-270953.15999999997</v>
      </c>
    </row>
    <row r="10" spans="1:9" ht="18" customHeight="1" x14ac:dyDescent="0.25">
      <c r="A10" s="25">
        <v>44853</v>
      </c>
      <c r="B10" s="17">
        <v>12908</v>
      </c>
      <c r="C10" s="17"/>
      <c r="D10" s="9" t="s">
        <v>30</v>
      </c>
      <c r="E10" s="9" t="s">
        <v>17</v>
      </c>
      <c r="F10" s="21"/>
      <c r="G10" s="21">
        <v>74752.820000000007</v>
      </c>
      <c r="H10" s="18">
        <f t="shared" ref="H10:H17" si="0">+F10-G10+H9</f>
        <v>-345705.98</v>
      </c>
    </row>
    <row r="11" spans="1:9" ht="18" customHeight="1" x14ac:dyDescent="0.25">
      <c r="A11" s="25">
        <v>44865</v>
      </c>
      <c r="B11" s="17"/>
      <c r="C11" s="17" t="s">
        <v>14</v>
      </c>
      <c r="D11" s="9" t="s">
        <v>15</v>
      </c>
      <c r="E11" s="9" t="s">
        <v>48</v>
      </c>
      <c r="F11" s="21">
        <v>0</v>
      </c>
      <c r="G11" s="21">
        <v>175</v>
      </c>
      <c r="H11" s="18">
        <f t="shared" si="0"/>
        <v>-345880.98</v>
      </c>
    </row>
    <row r="12" spans="1:9" ht="18" customHeight="1" x14ac:dyDescent="0.25">
      <c r="A12" s="25">
        <v>44860</v>
      </c>
      <c r="B12" s="17"/>
      <c r="C12" s="17" t="s">
        <v>39</v>
      </c>
      <c r="D12" s="9" t="s">
        <v>38</v>
      </c>
      <c r="E12" s="9" t="s">
        <v>29</v>
      </c>
      <c r="F12" s="21">
        <v>675</v>
      </c>
      <c r="G12" s="21">
        <v>0</v>
      </c>
      <c r="H12" s="18">
        <f t="shared" si="0"/>
        <v>-345205.98</v>
      </c>
    </row>
    <row r="13" spans="1:9" ht="18" customHeight="1" x14ac:dyDescent="0.25">
      <c r="A13" s="25">
        <v>44858</v>
      </c>
      <c r="B13" s="17"/>
      <c r="C13" s="17" t="s">
        <v>40</v>
      </c>
      <c r="D13" s="9" t="s">
        <v>45</v>
      </c>
      <c r="E13" s="9" t="s">
        <v>48</v>
      </c>
      <c r="F13" s="21">
        <v>0</v>
      </c>
      <c r="G13" s="21">
        <v>112.13</v>
      </c>
      <c r="H13" s="18">
        <f t="shared" si="0"/>
        <v>-345318.11</v>
      </c>
    </row>
    <row r="14" spans="1:9" ht="18" customHeight="1" x14ac:dyDescent="0.25">
      <c r="A14" s="25">
        <v>44855</v>
      </c>
      <c r="B14" s="17"/>
      <c r="C14" s="17" t="s">
        <v>41</v>
      </c>
      <c r="D14" s="9" t="s">
        <v>37</v>
      </c>
      <c r="E14" s="9" t="s">
        <v>29</v>
      </c>
      <c r="F14" s="21">
        <v>55154.09</v>
      </c>
      <c r="G14" s="21">
        <v>0</v>
      </c>
      <c r="H14" s="18">
        <f t="shared" si="0"/>
        <v>-290164.02</v>
      </c>
    </row>
    <row r="15" spans="1:9" ht="18" customHeight="1" x14ac:dyDescent="0.25">
      <c r="A15" s="25">
        <v>44853</v>
      </c>
      <c r="B15" s="17"/>
      <c r="C15" s="9" t="s">
        <v>42</v>
      </c>
      <c r="D15" s="9" t="s">
        <v>24</v>
      </c>
      <c r="E15" s="16" t="s">
        <v>29</v>
      </c>
      <c r="F15" s="21">
        <v>4915</v>
      </c>
      <c r="G15" s="14">
        <v>0</v>
      </c>
      <c r="H15" s="18">
        <f t="shared" si="0"/>
        <v>-285249.02</v>
      </c>
    </row>
    <row r="16" spans="1:9" ht="18" customHeight="1" x14ac:dyDescent="0.25">
      <c r="A16" s="25">
        <v>44841</v>
      </c>
      <c r="B16" s="17"/>
      <c r="C16" s="9" t="s">
        <v>43</v>
      </c>
      <c r="D16" s="9" t="s">
        <v>46</v>
      </c>
      <c r="E16" s="16" t="s">
        <v>48</v>
      </c>
      <c r="F16" s="21">
        <v>0</v>
      </c>
      <c r="G16" s="14">
        <v>406.43</v>
      </c>
      <c r="H16" s="18">
        <f t="shared" si="0"/>
        <v>-285655.45</v>
      </c>
    </row>
    <row r="17" spans="1:8" ht="18" customHeight="1" x14ac:dyDescent="0.25">
      <c r="A17" s="25">
        <v>44837</v>
      </c>
      <c r="B17" s="17"/>
      <c r="C17" s="9" t="s">
        <v>44</v>
      </c>
      <c r="D17" s="9" t="s">
        <v>47</v>
      </c>
      <c r="E17" s="16" t="s">
        <v>48</v>
      </c>
      <c r="F17" s="21">
        <v>0</v>
      </c>
      <c r="G17" s="14">
        <v>787.98</v>
      </c>
      <c r="H17" s="18">
        <f t="shared" si="0"/>
        <v>-286443.43</v>
      </c>
    </row>
    <row r="18" spans="1:8" ht="18" customHeight="1" x14ac:dyDescent="0.25">
      <c r="A18" s="25"/>
      <c r="B18" s="17"/>
      <c r="C18" s="9"/>
      <c r="D18" s="9"/>
      <c r="E18" s="16"/>
      <c r="F18" s="21"/>
      <c r="G18" s="14"/>
      <c r="H18" s="18">
        <f t="shared" ref="H18" si="1">+F18-G18</f>
        <v>0</v>
      </c>
    </row>
    <row r="19" spans="1:8" ht="18" customHeight="1" x14ac:dyDescent="0.25">
      <c r="A19" s="25"/>
      <c r="B19" s="17"/>
      <c r="C19" s="9"/>
      <c r="D19" s="9"/>
      <c r="E19" s="16"/>
      <c r="F19" s="21"/>
      <c r="G19" s="14"/>
      <c r="H19" s="18">
        <f t="shared" ref="H19" si="2">+F19-G19+H18</f>
        <v>0</v>
      </c>
    </row>
    <row r="21" spans="1:8" x14ac:dyDescent="0.25">
      <c r="G21" s="3"/>
    </row>
  </sheetData>
  <sortState xmlns:xlrd2="http://schemas.microsoft.com/office/spreadsheetml/2017/richdata2" ref="A9:G21">
    <sortCondition ref="A9:A21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3"/>
  <sheetViews>
    <sheetView tabSelected="1" zoomScaleNormal="100" workbookViewId="0">
      <pane xSplit="1" ySplit="7" topLeftCell="B77" activePane="bottomRight" state="frozen"/>
      <selection pane="topRight" activeCell="B1" sqref="B1"/>
      <selection pane="bottomLeft" activeCell="A9" sqref="A9"/>
      <selection pane="bottomRight" activeCell="F88" sqref="F88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18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16</v>
      </c>
      <c r="B5" s="29"/>
      <c r="C5" s="29"/>
      <c r="D5" s="29"/>
      <c r="E5" s="29"/>
      <c r="F5" s="29"/>
      <c r="G5" s="29"/>
      <c r="H5" s="29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27" t="s">
        <v>49</v>
      </c>
      <c r="B9" s="17"/>
      <c r="C9" s="17">
        <v>128877</v>
      </c>
      <c r="D9" s="17" t="s">
        <v>31</v>
      </c>
      <c r="E9" s="9" t="s">
        <v>19</v>
      </c>
      <c r="F9" s="21">
        <v>84474</v>
      </c>
      <c r="G9" s="21"/>
      <c r="H9" s="18">
        <f>+H8+F9-G9</f>
        <v>84474</v>
      </c>
    </row>
    <row r="10" spans="1:8" x14ac:dyDescent="0.25">
      <c r="A10" s="27">
        <v>44837</v>
      </c>
      <c r="B10" s="17"/>
      <c r="C10" s="17" t="s">
        <v>59</v>
      </c>
      <c r="D10" s="17" t="s">
        <v>60</v>
      </c>
      <c r="E10" s="9" t="s">
        <v>61</v>
      </c>
      <c r="F10" s="21"/>
      <c r="G10" s="21">
        <v>23523.3</v>
      </c>
      <c r="H10" s="18">
        <f t="shared" ref="H10:H64" si="0">+H9+F10-G10</f>
        <v>60950.7</v>
      </c>
    </row>
    <row r="11" spans="1:8" x14ac:dyDescent="0.25">
      <c r="A11" s="27" t="s">
        <v>50</v>
      </c>
      <c r="B11" s="17"/>
      <c r="C11" s="17" t="s">
        <v>62</v>
      </c>
      <c r="D11" s="17" t="s">
        <v>20</v>
      </c>
      <c r="E11" s="9" t="s">
        <v>19</v>
      </c>
      <c r="F11" s="21">
        <v>835651.48</v>
      </c>
      <c r="G11" s="21"/>
      <c r="H11" s="18">
        <f t="shared" si="0"/>
        <v>896602.17999999993</v>
      </c>
    </row>
    <row r="12" spans="1:8" x14ac:dyDescent="0.25">
      <c r="A12" s="27" t="s">
        <v>51</v>
      </c>
      <c r="B12" s="17"/>
      <c r="C12" s="17">
        <v>130657</v>
      </c>
      <c r="D12" s="17" t="s">
        <v>31</v>
      </c>
      <c r="E12" s="9" t="s">
        <v>19</v>
      </c>
      <c r="F12" s="21">
        <v>94294</v>
      </c>
      <c r="G12" s="21"/>
      <c r="H12" s="18">
        <f t="shared" si="0"/>
        <v>990896.17999999993</v>
      </c>
    </row>
    <row r="13" spans="1:8" x14ac:dyDescent="0.25">
      <c r="A13" s="27" t="s">
        <v>52</v>
      </c>
      <c r="B13" s="17"/>
      <c r="C13" s="17" t="s">
        <v>63</v>
      </c>
      <c r="D13" s="17" t="s">
        <v>20</v>
      </c>
      <c r="E13" s="9" t="s">
        <v>19</v>
      </c>
      <c r="F13" s="21">
        <v>4489.33</v>
      </c>
      <c r="G13" s="21"/>
      <c r="H13" s="18">
        <f t="shared" si="0"/>
        <v>995385.50999999989</v>
      </c>
    </row>
    <row r="14" spans="1:8" x14ac:dyDescent="0.25">
      <c r="A14" s="27" t="s">
        <v>52</v>
      </c>
      <c r="B14" s="17"/>
      <c r="C14" s="17" t="s">
        <v>64</v>
      </c>
      <c r="D14" s="17" t="s">
        <v>20</v>
      </c>
      <c r="E14" s="9" t="s">
        <v>19</v>
      </c>
      <c r="F14" s="21">
        <v>21162.639999999999</v>
      </c>
      <c r="G14" s="21"/>
      <c r="H14" s="18">
        <f t="shared" si="0"/>
        <v>1016548.1499999999</v>
      </c>
    </row>
    <row r="15" spans="1:8" x14ac:dyDescent="0.25">
      <c r="A15" s="27" t="s">
        <v>52</v>
      </c>
      <c r="B15" s="17"/>
      <c r="C15" s="17" t="s">
        <v>65</v>
      </c>
      <c r="D15" s="17" t="s">
        <v>20</v>
      </c>
      <c r="E15" s="9" t="s">
        <v>19</v>
      </c>
      <c r="F15" s="21">
        <v>43307.11</v>
      </c>
      <c r="G15" s="21"/>
      <c r="H15" s="18">
        <f t="shared" si="0"/>
        <v>1059855.26</v>
      </c>
    </row>
    <row r="16" spans="1:8" x14ac:dyDescent="0.25">
      <c r="A16" s="27">
        <v>44844</v>
      </c>
      <c r="B16" s="17"/>
      <c r="C16" s="17" t="s">
        <v>66</v>
      </c>
      <c r="D16" s="17" t="s">
        <v>34</v>
      </c>
      <c r="E16" s="9" t="s">
        <v>67</v>
      </c>
      <c r="F16" s="21"/>
      <c r="G16" s="21">
        <v>73377.119999999995</v>
      </c>
      <c r="H16" s="18">
        <f t="shared" si="0"/>
        <v>986478.14</v>
      </c>
    </row>
    <row r="17" spans="1:8" x14ac:dyDescent="0.25">
      <c r="A17" s="27">
        <v>44851</v>
      </c>
      <c r="B17" s="17"/>
      <c r="C17" s="17" t="s">
        <v>68</v>
      </c>
      <c r="D17" s="17" t="s">
        <v>69</v>
      </c>
      <c r="E17" s="9" t="s">
        <v>70</v>
      </c>
      <c r="F17" s="21"/>
      <c r="G17" s="21">
        <v>208270</v>
      </c>
      <c r="H17" s="18">
        <f t="shared" si="0"/>
        <v>778208.14</v>
      </c>
    </row>
    <row r="18" spans="1:8" x14ac:dyDescent="0.25">
      <c r="A18" s="27">
        <v>44851</v>
      </c>
      <c r="B18" s="17"/>
      <c r="C18" s="17" t="s">
        <v>71</v>
      </c>
      <c r="D18" s="17" t="s">
        <v>33</v>
      </c>
      <c r="E18" s="9" t="s">
        <v>72</v>
      </c>
      <c r="F18" s="21"/>
      <c r="G18" s="21">
        <v>210145.72</v>
      </c>
      <c r="H18" s="18">
        <f t="shared" si="0"/>
        <v>568062.42000000004</v>
      </c>
    </row>
    <row r="19" spans="1:8" x14ac:dyDescent="0.25">
      <c r="A19" s="27">
        <v>44851</v>
      </c>
      <c r="B19" s="17"/>
      <c r="C19" s="17" t="s">
        <v>73</v>
      </c>
      <c r="D19" s="17" t="s">
        <v>74</v>
      </c>
      <c r="E19" s="9" t="s">
        <v>75</v>
      </c>
      <c r="F19" s="21"/>
      <c r="G19" s="21">
        <v>55900</v>
      </c>
      <c r="H19" s="18">
        <f t="shared" si="0"/>
        <v>512162.42000000004</v>
      </c>
    </row>
    <row r="20" spans="1:8" x14ac:dyDescent="0.25">
      <c r="A20" s="27">
        <v>44851</v>
      </c>
      <c r="B20" s="17"/>
      <c r="C20" s="17" t="s">
        <v>76</v>
      </c>
      <c r="D20" s="17" t="s">
        <v>77</v>
      </c>
      <c r="E20" s="9" t="s">
        <v>78</v>
      </c>
      <c r="F20" s="21"/>
      <c r="G20" s="21">
        <v>7552</v>
      </c>
      <c r="H20" s="18">
        <f t="shared" si="0"/>
        <v>504610.42000000004</v>
      </c>
    </row>
    <row r="21" spans="1:8" x14ac:dyDescent="0.25">
      <c r="A21" s="27">
        <v>44851</v>
      </c>
      <c r="B21" s="17"/>
      <c r="C21" s="17" t="s">
        <v>79</v>
      </c>
      <c r="D21" s="17" t="s">
        <v>32</v>
      </c>
      <c r="E21" s="9" t="s">
        <v>80</v>
      </c>
      <c r="F21" s="21"/>
      <c r="G21" s="21">
        <v>104841.44</v>
      </c>
      <c r="H21" s="18">
        <f t="shared" si="0"/>
        <v>399768.98000000004</v>
      </c>
    </row>
    <row r="22" spans="1:8" x14ac:dyDescent="0.25">
      <c r="A22" s="27">
        <v>44851</v>
      </c>
      <c r="B22" s="17"/>
      <c r="C22" s="17" t="s">
        <v>81</v>
      </c>
      <c r="D22" s="17" t="s">
        <v>82</v>
      </c>
      <c r="E22" s="9" t="s">
        <v>83</v>
      </c>
      <c r="F22" s="21"/>
      <c r="G22" s="21">
        <v>1200</v>
      </c>
      <c r="H22" s="18">
        <f t="shared" si="0"/>
        <v>398568.98000000004</v>
      </c>
    </row>
    <row r="23" spans="1:8" x14ac:dyDescent="0.25">
      <c r="A23" s="27">
        <v>44851</v>
      </c>
      <c r="B23" s="17"/>
      <c r="C23" s="17" t="s">
        <v>81</v>
      </c>
      <c r="D23" s="17" t="s">
        <v>25</v>
      </c>
      <c r="E23" s="9" t="s">
        <v>83</v>
      </c>
      <c r="F23" s="21"/>
      <c r="G23" s="21">
        <v>4800</v>
      </c>
      <c r="H23" s="18">
        <f t="shared" si="0"/>
        <v>393768.98000000004</v>
      </c>
    </row>
    <row r="24" spans="1:8" x14ac:dyDescent="0.25">
      <c r="A24" s="27">
        <v>44851</v>
      </c>
      <c r="B24" s="17"/>
      <c r="C24" s="17" t="s">
        <v>81</v>
      </c>
      <c r="D24" s="17" t="s">
        <v>84</v>
      </c>
      <c r="E24" s="9" t="s">
        <v>83</v>
      </c>
      <c r="F24" s="21"/>
      <c r="G24" s="21">
        <v>900</v>
      </c>
      <c r="H24" s="18">
        <f t="shared" si="0"/>
        <v>392868.98000000004</v>
      </c>
    </row>
    <row r="25" spans="1:8" x14ac:dyDescent="0.25">
      <c r="A25" s="27">
        <v>44851</v>
      </c>
      <c r="B25" s="17"/>
      <c r="C25" s="17" t="s">
        <v>81</v>
      </c>
      <c r="D25" s="17" t="s">
        <v>85</v>
      </c>
      <c r="E25" s="9" t="s">
        <v>83</v>
      </c>
      <c r="F25" s="21"/>
      <c r="G25" s="21">
        <v>750</v>
      </c>
      <c r="H25" s="18">
        <f t="shared" si="0"/>
        <v>392118.98000000004</v>
      </c>
    </row>
    <row r="26" spans="1:8" x14ac:dyDescent="0.25">
      <c r="A26" s="27">
        <v>44851</v>
      </c>
      <c r="B26" s="17"/>
      <c r="C26" s="17" t="s">
        <v>86</v>
      </c>
      <c r="D26" s="17" t="s">
        <v>87</v>
      </c>
      <c r="E26" s="9" t="s">
        <v>83</v>
      </c>
      <c r="F26" s="21"/>
      <c r="G26" s="21">
        <v>1200</v>
      </c>
      <c r="H26" s="18">
        <f t="shared" si="0"/>
        <v>390918.98000000004</v>
      </c>
    </row>
    <row r="27" spans="1:8" x14ac:dyDescent="0.25">
      <c r="A27" s="27" t="s">
        <v>53</v>
      </c>
      <c r="B27" s="17"/>
      <c r="C27" s="17" t="s">
        <v>88</v>
      </c>
      <c r="D27" s="17" t="s">
        <v>20</v>
      </c>
      <c r="E27" s="9" t="s">
        <v>19</v>
      </c>
      <c r="F27" s="21">
        <v>750</v>
      </c>
      <c r="G27" s="21"/>
      <c r="H27" s="18">
        <f t="shared" si="0"/>
        <v>391668.98000000004</v>
      </c>
    </row>
    <row r="28" spans="1:8" x14ac:dyDescent="0.25">
      <c r="A28" s="27" t="s">
        <v>53</v>
      </c>
      <c r="B28" s="17"/>
      <c r="C28" s="17" t="s">
        <v>89</v>
      </c>
      <c r="D28" s="17" t="s">
        <v>20</v>
      </c>
      <c r="E28" s="9" t="s">
        <v>19</v>
      </c>
      <c r="F28" s="21">
        <v>15193.23</v>
      </c>
      <c r="G28" s="21"/>
      <c r="H28" s="18">
        <f t="shared" si="0"/>
        <v>406862.21</v>
      </c>
    </row>
    <row r="29" spans="1:8" x14ac:dyDescent="0.25">
      <c r="A29" s="27" t="s">
        <v>53</v>
      </c>
      <c r="B29" s="17"/>
      <c r="C29" s="17" t="s">
        <v>90</v>
      </c>
      <c r="D29" s="17" t="s">
        <v>20</v>
      </c>
      <c r="E29" s="9" t="s">
        <v>19</v>
      </c>
      <c r="F29" s="21">
        <v>21548.65</v>
      </c>
      <c r="G29" s="21"/>
      <c r="H29" s="18">
        <f t="shared" si="0"/>
        <v>428410.86000000004</v>
      </c>
    </row>
    <row r="30" spans="1:8" x14ac:dyDescent="0.25">
      <c r="A30" s="27" t="s">
        <v>53</v>
      </c>
      <c r="B30" s="17"/>
      <c r="C30" s="17" t="s">
        <v>91</v>
      </c>
      <c r="D30" s="17" t="s">
        <v>20</v>
      </c>
      <c r="E30" s="9" t="s">
        <v>19</v>
      </c>
      <c r="F30" s="21">
        <v>1800000</v>
      </c>
      <c r="G30" s="21"/>
      <c r="H30" s="18">
        <f t="shared" si="0"/>
        <v>2228410.86</v>
      </c>
    </row>
    <row r="31" spans="1:8" x14ac:dyDescent="0.25">
      <c r="A31" s="27">
        <v>44854</v>
      </c>
      <c r="B31" s="17"/>
      <c r="C31" s="17" t="s">
        <v>92</v>
      </c>
      <c r="D31" s="17" t="s">
        <v>93</v>
      </c>
      <c r="E31" s="9" t="s">
        <v>94</v>
      </c>
      <c r="F31" s="21"/>
      <c r="G31" s="21">
        <v>2032943.71</v>
      </c>
      <c r="H31" s="18">
        <f t="shared" si="0"/>
        <v>195467.14999999991</v>
      </c>
    </row>
    <row r="32" spans="1:8" x14ac:dyDescent="0.25">
      <c r="A32" s="27">
        <v>44854</v>
      </c>
      <c r="B32" s="17"/>
      <c r="C32" s="17" t="s">
        <v>95</v>
      </c>
      <c r="D32" s="17" t="s">
        <v>96</v>
      </c>
      <c r="E32" s="9" t="s">
        <v>97</v>
      </c>
      <c r="F32" s="21"/>
      <c r="G32" s="21">
        <v>184900</v>
      </c>
      <c r="H32" s="18">
        <f t="shared" si="0"/>
        <v>10567.149999999907</v>
      </c>
    </row>
    <row r="33" spans="1:8" x14ac:dyDescent="0.25">
      <c r="A33" s="27">
        <v>44854</v>
      </c>
      <c r="B33" s="17"/>
      <c r="C33" s="17" t="s">
        <v>95</v>
      </c>
      <c r="D33" s="17" t="s">
        <v>98</v>
      </c>
      <c r="E33" s="9" t="s">
        <v>97</v>
      </c>
      <c r="F33" s="21"/>
      <c r="G33" s="21">
        <v>17000</v>
      </c>
      <c r="H33" s="18">
        <f t="shared" si="0"/>
        <v>-6432.8500000000931</v>
      </c>
    </row>
    <row r="34" spans="1:8" x14ac:dyDescent="0.25">
      <c r="A34" s="27">
        <v>44854</v>
      </c>
      <c r="B34" s="17"/>
      <c r="C34" s="17" t="s">
        <v>95</v>
      </c>
      <c r="D34" s="17" t="s">
        <v>99</v>
      </c>
      <c r="E34" s="9" t="s">
        <v>97</v>
      </c>
      <c r="F34" s="21"/>
      <c r="G34" s="21">
        <v>170000</v>
      </c>
      <c r="H34" s="18">
        <f t="shared" si="0"/>
        <v>-176432.85000000009</v>
      </c>
    </row>
    <row r="35" spans="1:8" x14ac:dyDescent="0.25">
      <c r="A35" s="27">
        <v>44854</v>
      </c>
      <c r="B35" s="17"/>
      <c r="C35" s="17" t="s">
        <v>100</v>
      </c>
      <c r="D35" s="17" t="s">
        <v>96</v>
      </c>
      <c r="E35" s="9" t="s">
        <v>101</v>
      </c>
      <c r="F35" s="21"/>
      <c r="G35" s="21">
        <v>34130.129999999997</v>
      </c>
      <c r="H35" s="18">
        <f t="shared" si="0"/>
        <v>-210562.9800000001</v>
      </c>
    </row>
    <row r="36" spans="1:8" x14ac:dyDescent="0.25">
      <c r="A36" s="27">
        <v>44854</v>
      </c>
      <c r="B36" s="17"/>
      <c r="C36" s="17" t="s">
        <v>100</v>
      </c>
      <c r="D36" s="17" t="s">
        <v>98</v>
      </c>
      <c r="E36" s="9" t="s">
        <v>101</v>
      </c>
      <c r="F36" s="21"/>
      <c r="G36" s="21">
        <v>11767.42</v>
      </c>
      <c r="H36" s="18">
        <f t="shared" si="0"/>
        <v>-222330.40000000011</v>
      </c>
    </row>
    <row r="37" spans="1:8" x14ac:dyDescent="0.25">
      <c r="A37" s="27">
        <v>44854</v>
      </c>
      <c r="B37" s="17"/>
      <c r="C37" s="17" t="s">
        <v>100</v>
      </c>
      <c r="D37" s="17" t="s">
        <v>99</v>
      </c>
      <c r="E37" s="9" t="s">
        <v>101</v>
      </c>
      <c r="F37" s="21"/>
      <c r="G37" s="21">
        <v>27688.05</v>
      </c>
      <c r="H37" s="18">
        <f t="shared" si="0"/>
        <v>-250018.4500000001</v>
      </c>
    </row>
    <row r="38" spans="1:8" x14ac:dyDescent="0.25">
      <c r="A38" s="27">
        <v>44854</v>
      </c>
      <c r="B38" s="17"/>
      <c r="C38" s="17" t="s">
        <v>102</v>
      </c>
      <c r="D38" s="17" t="s">
        <v>103</v>
      </c>
      <c r="E38" s="9" t="s">
        <v>97</v>
      </c>
      <c r="F38" s="21"/>
      <c r="G38" s="21">
        <v>200673</v>
      </c>
      <c r="H38" s="18">
        <f t="shared" si="0"/>
        <v>-450691.45000000007</v>
      </c>
    </row>
    <row r="39" spans="1:8" x14ac:dyDescent="0.25">
      <c r="A39" s="27">
        <v>44854</v>
      </c>
      <c r="B39" s="17"/>
      <c r="C39" s="17" t="s">
        <v>104</v>
      </c>
      <c r="D39" s="17" t="s">
        <v>103</v>
      </c>
      <c r="E39" s="9" t="s">
        <v>101</v>
      </c>
      <c r="F39" s="21"/>
      <c r="G39" s="21">
        <v>15434.01</v>
      </c>
      <c r="H39" s="18">
        <f t="shared" si="0"/>
        <v>-466125.46000000008</v>
      </c>
    </row>
    <row r="40" spans="1:8" x14ac:dyDescent="0.25">
      <c r="A40" s="27">
        <v>44854</v>
      </c>
      <c r="B40" s="17"/>
      <c r="C40" s="17" t="s">
        <v>104</v>
      </c>
      <c r="D40" s="17" t="s">
        <v>105</v>
      </c>
      <c r="E40" s="9" t="s">
        <v>101</v>
      </c>
      <c r="F40" s="21"/>
      <c r="G40" s="21">
        <v>5537.61</v>
      </c>
      <c r="H40" s="18">
        <f t="shared" si="0"/>
        <v>-471663.07000000007</v>
      </c>
    </row>
    <row r="41" spans="1:8" x14ac:dyDescent="0.25">
      <c r="A41" s="27">
        <v>44854</v>
      </c>
      <c r="B41" s="17"/>
      <c r="C41" s="17" t="s">
        <v>104</v>
      </c>
      <c r="D41" s="17" t="s">
        <v>106</v>
      </c>
      <c r="E41" s="9" t="s">
        <v>101</v>
      </c>
      <c r="F41" s="21"/>
      <c r="G41" s="21">
        <v>6460.54</v>
      </c>
      <c r="H41" s="18">
        <f t="shared" si="0"/>
        <v>-478123.61000000004</v>
      </c>
    </row>
    <row r="42" spans="1:8" x14ac:dyDescent="0.25">
      <c r="A42" s="27">
        <v>44854</v>
      </c>
      <c r="B42" s="17"/>
      <c r="C42" s="17" t="s">
        <v>104</v>
      </c>
      <c r="D42" s="17" t="s">
        <v>107</v>
      </c>
      <c r="E42" s="9" t="s">
        <v>101</v>
      </c>
      <c r="F42" s="21"/>
      <c r="G42" s="21">
        <v>5076.1400000000003</v>
      </c>
      <c r="H42" s="18">
        <f t="shared" si="0"/>
        <v>-483199.75000000006</v>
      </c>
    </row>
    <row r="43" spans="1:8" x14ac:dyDescent="0.25">
      <c r="A43" s="27">
        <v>44854</v>
      </c>
      <c r="B43" s="17"/>
      <c r="C43" s="17" t="s">
        <v>108</v>
      </c>
      <c r="D43" s="17" t="s">
        <v>28</v>
      </c>
      <c r="E43" s="9" t="s">
        <v>109</v>
      </c>
      <c r="F43" s="21"/>
      <c r="G43" s="21">
        <v>450000</v>
      </c>
      <c r="H43" s="18">
        <f t="shared" si="0"/>
        <v>-933199.75</v>
      </c>
    </row>
    <row r="44" spans="1:8" x14ac:dyDescent="0.25">
      <c r="A44" s="27">
        <v>44854</v>
      </c>
      <c r="B44" s="17"/>
      <c r="C44" s="17" t="s">
        <v>110</v>
      </c>
      <c r="D44" s="17" t="s">
        <v>21</v>
      </c>
      <c r="E44" s="9" t="s">
        <v>111</v>
      </c>
      <c r="F44" s="21"/>
      <c r="G44" s="21">
        <v>61464.5</v>
      </c>
      <c r="H44" s="18">
        <f t="shared" si="0"/>
        <v>-994664.25</v>
      </c>
    </row>
    <row r="45" spans="1:8" x14ac:dyDescent="0.25">
      <c r="A45" s="27" t="s">
        <v>54</v>
      </c>
      <c r="B45" s="17"/>
      <c r="C45" s="17">
        <v>283986115</v>
      </c>
      <c r="D45" s="17" t="s">
        <v>20</v>
      </c>
      <c r="E45" s="9" t="s">
        <v>19</v>
      </c>
      <c r="F45" s="21">
        <v>3575</v>
      </c>
      <c r="G45" s="21"/>
      <c r="H45" s="18">
        <f t="shared" si="0"/>
        <v>-991089.25</v>
      </c>
    </row>
    <row r="46" spans="1:8" x14ac:dyDescent="0.25">
      <c r="A46" s="27" t="s">
        <v>54</v>
      </c>
      <c r="B46" s="17"/>
      <c r="C46" s="17">
        <v>138918</v>
      </c>
      <c r="D46" s="17" t="s">
        <v>31</v>
      </c>
      <c r="E46" s="9" t="s">
        <v>19</v>
      </c>
      <c r="F46" s="21">
        <v>84474</v>
      </c>
      <c r="G46" s="21"/>
      <c r="H46" s="18">
        <f t="shared" si="0"/>
        <v>-906615.25</v>
      </c>
    </row>
    <row r="47" spans="1:8" x14ac:dyDescent="0.25">
      <c r="A47" s="27" t="s">
        <v>54</v>
      </c>
      <c r="B47" s="17"/>
      <c r="C47" s="17">
        <v>138072</v>
      </c>
      <c r="D47" s="17" t="s">
        <v>31</v>
      </c>
      <c r="E47" s="9" t="s">
        <v>19</v>
      </c>
      <c r="F47" s="21">
        <v>88102</v>
      </c>
      <c r="G47" s="21"/>
      <c r="H47" s="18">
        <f t="shared" si="0"/>
        <v>-818513.25</v>
      </c>
    </row>
    <row r="48" spans="1:8" x14ac:dyDescent="0.25">
      <c r="A48" s="27" t="s">
        <v>55</v>
      </c>
      <c r="B48" s="17"/>
      <c r="C48" s="17">
        <v>139902</v>
      </c>
      <c r="D48" s="17" t="s">
        <v>31</v>
      </c>
      <c r="E48" s="9" t="s">
        <v>19</v>
      </c>
      <c r="F48" s="21">
        <v>22994</v>
      </c>
      <c r="G48" s="21"/>
      <c r="H48" s="18">
        <f t="shared" si="0"/>
        <v>-795519.25</v>
      </c>
    </row>
    <row r="49" spans="1:8" x14ac:dyDescent="0.25">
      <c r="A49" s="27" t="s">
        <v>56</v>
      </c>
      <c r="B49" s="17"/>
      <c r="C49" s="17" t="s">
        <v>112</v>
      </c>
      <c r="D49" s="17" t="s">
        <v>20</v>
      </c>
      <c r="E49" s="9" t="s">
        <v>19</v>
      </c>
      <c r="F49" s="21">
        <v>29379.040000000001</v>
      </c>
      <c r="G49" s="21"/>
      <c r="H49" s="18">
        <f t="shared" si="0"/>
        <v>-766140.21</v>
      </c>
    </row>
    <row r="50" spans="1:8" x14ac:dyDescent="0.25">
      <c r="A50" s="27" t="s">
        <v>56</v>
      </c>
      <c r="B50" s="17"/>
      <c r="C50" s="17">
        <v>140732</v>
      </c>
      <c r="D50" s="17" t="s">
        <v>31</v>
      </c>
      <c r="E50" s="9" t="s">
        <v>19</v>
      </c>
      <c r="F50" s="21">
        <v>1030099.25</v>
      </c>
      <c r="G50" s="21"/>
      <c r="H50" s="18">
        <f t="shared" si="0"/>
        <v>263959.04000000004</v>
      </c>
    </row>
    <row r="51" spans="1:8" x14ac:dyDescent="0.25">
      <c r="A51" s="27" t="s">
        <v>56</v>
      </c>
      <c r="B51" s="17"/>
      <c r="C51" s="17">
        <v>140731</v>
      </c>
      <c r="D51" s="17" t="s">
        <v>31</v>
      </c>
      <c r="E51" s="9" t="s">
        <v>19</v>
      </c>
      <c r="F51" s="21">
        <v>1043672.85</v>
      </c>
      <c r="G51" s="21"/>
      <c r="H51" s="18">
        <f t="shared" si="0"/>
        <v>1307631.8900000001</v>
      </c>
    </row>
    <row r="52" spans="1:8" x14ac:dyDescent="0.25">
      <c r="A52" s="27">
        <v>44859</v>
      </c>
      <c r="B52" s="17"/>
      <c r="C52" s="17" t="s">
        <v>113</v>
      </c>
      <c r="D52" s="17" t="s">
        <v>114</v>
      </c>
      <c r="E52" s="9" t="s">
        <v>115</v>
      </c>
      <c r="F52" s="21"/>
      <c r="G52" s="21">
        <v>39333.33</v>
      </c>
      <c r="H52" s="18">
        <f t="shared" si="0"/>
        <v>1268298.56</v>
      </c>
    </row>
    <row r="53" spans="1:8" x14ac:dyDescent="0.25">
      <c r="A53" s="27">
        <v>44859</v>
      </c>
      <c r="B53" s="17"/>
      <c r="C53" s="17" t="s">
        <v>116</v>
      </c>
      <c r="D53" s="17" t="s">
        <v>22</v>
      </c>
      <c r="E53" s="9" t="s">
        <v>111</v>
      </c>
      <c r="F53" s="21"/>
      <c r="G53" s="21">
        <v>58598.559999999998</v>
      </c>
      <c r="H53" s="18">
        <f t="shared" si="0"/>
        <v>1209700</v>
      </c>
    </row>
    <row r="54" spans="1:8" x14ac:dyDescent="0.25">
      <c r="A54" s="27" t="s">
        <v>57</v>
      </c>
      <c r="B54" s="17"/>
      <c r="C54" s="17" t="s">
        <v>117</v>
      </c>
      <c r="D54" s="17" t="s">
        <v>20</v>
      </c>
      <c r="E54" s="9" t="s">
        <v>19</v>
      </c>
      <c r="F54" s="21">
        <v>4766</v>
      </c>
      <c r="G54" s="21"/>
      <c r="H54" s="18">
        <f t="shared" si="0"/>
        <v>1214466</v>
      </c>
    </row>
    <row r="55" spans="1:8" x14ac:dyDescent="0.25">
      <c r="A55" s="27">
        <v>44860</v>
      </c>
      <c r="B55" s="17"/>
      <c r="C55" s="17" t="s">
        <v>118</v>
      </c>
      <c r="D55" s="17" t="s">
        <v>82</v>
      </c>
      <c r="E55" s="9" t="s">
        <v>119</v>
      </c>
      <c r="F55" s="21"/>
      <c r="G55" s="21">
        <v>23078</v>
      </c>
      <c r="H55" s="18">
        <f t="shared" si="0"/>
        <v>1191388</v>
      </c>
    </row>
    <row r="56" spans="1:8" x14ac:dyDescent="0.25">
      <c r="A56" s="27">
        <v>44860</v>
      </c>
      <c r="B56" s="17"/>
      <c r="C56" s="17" t="s">
        <v>120</v>
      </c>
      <c r="D56" s="17" t="s">
        <v>26</v>
      </c>
      <c r="E56" s="9" t="s">
        <v>121</v>
      </c>
      <c r="F56" s="21"/>
      <c r="G56" s="21">
        <v>3298327.14</v>
      </c>
      <c r="H56" s="18">
        <f t="shared" si="0"/>
        <v>-2106939.14</v>
      </c>
    </row>
    <row r="57" spans="1:8" x14ac:dyDescent="0.25">
      <c r="A57" s="27">
        <v>44860</v>
      </c>
      <c r="B57" s="17"/>
      <c r="C57" s="17" t="s">
        <v>122</v>
      </c>
      <c r="D57" s="17" t="s">
        <v>23</v>
      </c>
      <c r="E57" s="9" t="s">
        <v>123</v>
      </c>
      <c r="F57" s="21"/>
      <c r="G57" s="21">
        <v>354000</v>
      </c>
      <c r="H57" s="18">
        <f t="shared" si="0"/>
        <v>-2460939.14</v>
      </c>
    </row>
    <row r="58" spans="1:8" x14ac:dyDescent="0.25">
      <c r="A58" s="27">
        <v>44860</v>
      </c>
      <c r="B58" s="17"/>
      <c r="C58" s="17" t="s">
        <v>124</v>
      </c>
      <c r="D58" s="17" t="s">
        <v>27</v>
      </c>
      <c r="E58" s="9" t="s">
        <v>125</v>
      </c>
      <c r="F58" s="21"/>
      <c r="G58" s="21">
        <v>1454311.68</v>
      </c>
      <c r="H58" s="18">
        <f t="shared" si="0"/>
        <v>-3915250.8200000003</v>
      </c>
    </row>
    <row r="59" spans="1:8" x14ac:dyDescent="0.25">
      <c r="A59" s="27" t="s">
        <v>58</v>
      </c>
      <c r="B59" s="17"/>
      <c r="C59" s="17">
        <v>141636</v>
      </c>
      <c r="D59" s="17" t="s">
        <v>31</v>
      </c>
      <c r="E59" s="9" t="s">
        <v>19</v>
      </c>
      <c r="F59" s="21">
        <v>1992</v>
      </c>
      <c r="G59" s="21"/>
      <c r="H59" s="18">
        <f t="shared" si="0"/>
        <v>-3913258.8200000003</v>
      </c>
    </row>
    <row r="60" spans="1:8" x14ac:dyDescent="0.25">
      <c r="A60" s="27" t="s">
        <v>58</v>
      </c>
      <c r="B60" s="17"/>
      <c r="C60" s="17">
        <v>141399</v>
      </c>
      <c r="D60" s="17" t="s">
        <v>31</v>
      </c>
      <c r="E60" s="9" t="s">
        <v>19</v>
      </c>
      <c r="F60" s="21">
        <v>29190</v>
      </c>
      <c r="G60" s="21"/>
      <c r="H60" s="18">
        <f t="shared" si="0"/>
        <v>-3884068.8200000003</v>
      </c>
    </row>
    <row r="61" spans="1:8" x14ac:dyDescent="0.25">
      <c r="A61" s="27">
        <v>44865</v>
      </c>
      <c r="B61" s="17"/>
      <c r="C61" s="17">
        <v>143191</v>
      </c>
      <c r="D61" s="17" t="s">
        <v>31</v>
      </c>
      <c r="E61" s="9" t="s">
        <v>126</v>
      </c>
      <c r="F61" s="21">
        <v>15585855</v>
      </c>
      <c r="G61" s="21"/>
      <c r="H61" s="18">
        <f t="shared" si="0"/>
        <v>11701786.18</v>
      </c>
    </row>
    <row r="62" spans="1:8" x14ac:dyDescent="0.25">
      <c r="A62" s="27">
        <v>44865</v>
      </c>
      <c r="B62" s="17"/>
      <c r="C62" s="17">
        <v>143195</v>
      </c>
      <c r="D62" s="17" t="s">
        <v>31</v>
      </c>
      <c r="E62" s="9" t="s">
        <v>127</v>
      </c>
      <c r="F62" s="21">
        <v>1636430.99</v>
      </c>
      <c r="G62" s="21"/>
      <c r="H62" s="18">
        <f t="shared" si="0"/>
        <v>13338217.17</v>
      </c>
    </row>
    <row r="63" spans="1:8" x14ac:dyDescent="0.25">
      <c r="A63" s="11"/>
      <c r="B63" s="17"/>
      <c r="C63" s="17"/>
      <c r="D63" s="17"/>
      <c r="E63" s="9"/>
      <c r="F63" s="21"/>
      <c r="G63" s="21"/>
      <c r="H63" s="18">
        <f t="shared" si="0"/>
        <v>13338217.17</v>
      </c>
    </row>
    <row r="64" spans="1:8" x14ac:dyDescent="0.25">
      <c r="A64" s="11"/>
      <c r="B64" s="17"/>
      <c r="C64" s="17"/>
      <c r="D64" s="17"/>
      <c r="E64" s="9"/>
      <c r="F64" s="21"/>
      <c r="G64" s="21"/>
      <c r="H64" s="18">
        <f t="shared" si="0"/>
        <v>13338217.17</v>
      </c>
    </row>
    <row r="65" spans="1:8" x14ac:dyDescent="0.25">
      <c r="A65" s="28" t="s">
        <v>7</v>
      </c>
      <c r="B65" s="28"/>
      <c r="C65" s="28"/>
      <c r="D65" s="28"/>
      <c r="E65" s="28"/>
      <c r="F65" s="28"/>
      <c r="G65" s="28"/>
      <c r="H65" s="28"/>
    </row>
    <row r="66" spans="1:8" x14ac:dyDescent="0.25">
      <c r="A66" s="28" t="s">
        <v>8</v>
      </c>
      <c r="B66" s="28"/>
      <c r="C66" s="28"/>
      <c r="D66" s="28"/>
      <c r="E66" s="28"/>
      <c r="F66" s="28"/>
      <c r="G66" s="28"/>
      <c r="H66" s="28"/>
    </row>
    <row r="67" spans="1:8" x14ac:dyDescent="0.25">
      <c r="A67" s="28" t="s">
        <v>9</v>
      </c>
      <c r="B67" s="28"/>
      <c r="C67" s="28"/>
      <c r="D67" s="28"/>
      <c r="E67" s="28"/>
      <c r="F67" s="28"/>
      <c r="G67" s="28"/>
      <c r="H67" s="28"/>
    </row>
    <row r="68" spans="1:8" x14ac:dyDescent="0.25">
      <c r="A68" s="29" t="s">
        <v>10</v>
      </c>
      <c r="B68" s="29"/>
      <c r="C68" s="29"/>
      <c r="D68" s="29"/>
      <c r="E68" s="29"/>
      <c r="F68" s="29"/>
      <c r="G68" s="29"/>
      <c r="H68" s="29"/>
    </row>
    <row r="69" spans="1:8" x14ac:dyDescent="0.25">
      <c r="A69" s="29" t="s">
        <v>11</v>
      </c>
      <c r="B69" s="29"/>
      <c r="C69" s="29"/>
      <c r="D69" s="29"/>
      <c r="E69" s="29"/>
      <c r="F69" s="29"/>
      <c r="G69" s="29"/>
      <c r="H69" s="29"/>
    </row>
    <row r="70" spans="1:8" x14ac:dyDescent="0.25">
      <c r="C70"/>
      <c r="D70" t="s">
        <v>12</v>
      </c>
      <c r="E70" s="2"/>
      <c r="F70" s="3"/>
      <c r="G70"/>
      <c r="H70"/>
    </row>
    <row r="71" spans="1:8" x14ac:dyDescent="0.25">
      <c r="A71" s="5" t="s">
        <v>0</v>
      </c>
      <c r="B71" s="5" t="s">
        <v>1</v>
      </c>
      <c r="C71" s="5" t="s">
        <v>13</v>
      </c>
      <c r="D71" s="5" t="s">
        <v>2</v>
      </c>
      <c r="E71" s="5" t="s">
        <v>3</v>
      </c>
      <c r="F71" s="6" t="s">
        <v>4</v>
      </c>
      <c r="G71" s="8" t="s">
        <v>5</v>
      </c>
      <c r="H71" s="8" t="s">
        <v>6</v>
      </c>
    </row>
    <row r="72" spans="1:8" x14ac:dyDescent="0.25">
      <c r="A72" s="25"/>
      <c r="B72" s="17"/>
      <c r="C72" s="9"/>
      <c r="D72" s="9"/>
      <c r="E72" s="16"/>
      <c r="F72" s="21"/>
      <c r="G72" s="14"/>
      <c r="H72" s="18">
        <f>+F72-G72</f>
        <v>0</v>
      </c>
    </row>
    <row r="73" spans="1:8" ht="25.5" x14ac:dyDescent="0.25">
      <c r="A73" s="25">
        <v>44839</v>
      </c>
      <c r="B73" s="17">
        <v>12907</v>
      </c>
      <c r="C73" s="17"/>
      <c r="D73" s="9" t="s">
        <v>35</v>
      </c>
      <c r="E73" s="26" t="s">
        <v>36</v>
      </c>
      <c r="F73" s="16"/>
      <c r="G73" s="21">
        <v>270953.15999999997</v>
      </c>
      <c r="H73" s="18">
        <f>+F73-G73+H72</f>
        <v>-270953.15999999997</v>
      </c>
    </row>
    <row r="74" spans="1:8" x14ac:dyDescent="0.25">
      <c r="A74" s="25">
        <v>44853</v>
      </c>
      <c r="B74" s="17">
        <v>12908</v>
      </c>
      <c r="C74" s="17"/>
      <c r="D74" s="9" t="s">
        <v>30</v>
      </c>
      <c r="E74" s="9" t="s">
        <v>17</v>
      </c>
      <c r="F74" s="21"/>
      <c r="G74" s="21">
        <v>74752.820000000007</v>
      </c>
      <c r="H74" s="18">
        <f t="shared" ref="H74:H81" si="1">+F74-G74+H73</f>
        <v>-345705.98</v>
      </c>
    </row>
    <row r="75" spans="1:8" x14ac:dyDescent="0.25">
      <c r="A75" s="25">
        <v>44865</v>
      </c>
      <c r="B75" s="17"/>
      <c r="C75" s="17" t="s">
        <v>14</v>
      </c>
      <c r="D75" s="9" t="s">
        <v>15</v>
      </c>
      <c r="E75" s="9" t="s">
        <v>48</v>
      </c>
      <c r="F75" s="21">
        <v>0</v>
      </c>
      <c r="G75" s="21">
        <v>175</v>
      </c>
      <c r="H75" s="18">
        <f t="shared" si="1"/>
        <v>-345880.98</v>
      </c>
    </row>
    <row r="76" spans="1:8" x14ac:dyDescent="0.25">
      <c r="A76" s="25">
        <v>44860</v>
      </c>
      <c r="B76" s="17"/>
      <c r="C76" s="17" t="s">
        <v>39</v>
      </c>
      <c r="D76" s="9" t="s">
        <v>38</v>
      </c>
      <c r="E76" s="9" t="s">
        <v>29</v>
      </c>
      <c r="F76" s="21">
        <v>675</v>
      </c>
      <c r="G76" s="21">
        <v>0</v>
      </c>
      <c r="H76" s="18">
        <f t="shared" si="1"/>
        <v>-345205.98</v>
      </c>
    </row>
    <row r="77" spans="1:8" x14ac:dyDescent="0.25">
      <c r="A77" s="25">
        <v>44858</v>
      </c>
      <c r="B77" s="17"/>
      <c r="C77" s="17" t="s">
        <v>40</v>
      </c>
      <c r="D77" s="9" t="s">
        <v>45</v>
      </c>
      <c r="E77" s="9" t="s">
        <v>48</v>
      </c>
      <c r="F77" s="21">
        <v>0</v>
      </c>
      <c r="G77" s="21">
        <v>112.13</v>
      </c>
      <c r="H77" s="18">
        <f t="shared" si="1"/>
        <v>-345318.11</v>
      </c>
    </row>
    <row r="78" spans="1:8" x14ac:dyDescent="0.25">
      <c r="A78" s="25">
        <v>44855</v>
      </c>
      <c r="B78" s="17"/>
      <c r="C78" s="17" t="s">
        <v>41</v>
      </c>
      <c r="D78" s="9" t="s">
        <v>37</v>
      </c>
      <c r="E78" s="9" t="s">
        <v>29</v>
      </c>
      <c r="F78" s="21">
        <v>55154.09</v>
      </c>
      <c r="G78" s="21">
        <v>0</v>
      </c>
      <c r="H78" s="18">
        <f t="shared" si="1"/>
        <v>-290164.02</v>
      </c>
    </row>
    <row r="79" spans="1:8" x14ac:dyDescent="0.25">
      <c r="A79" s="25">
        <v>44853</v>
      </c>
      <c r="B79" s="17"/>
      <c r="C79" s="9" t="s">
        <v>42</v>
      </c>
      <c r="D79" s="9" t="s">
        <v>24</v>
      </c>
      <c r="E79" s="16" t="s">
        <v>29</v>
      </c>
      <c r="F79" s="21">
        <v>4915</v>
      </c>
      <c r="G79" s="14">
        <v>0</v>
      </c>
      <c r="H79" s="18">
        <f t="shared" si="1"/>
        <v>-285249.02</v>
      </c>
    </row>
    <row r="80" spans="1:8" x14ac:dyDescent="0.25">
      <c r="A80" s="25">
        <v>44841</v>
      </c>
      <c r="B80" s="17"/>
      <c r="C80" s="9" t="s">
        <v>43</v>
      </c>
      <c r="D80" s="9" t="s">
        <v>46</v>
      </c>
      <c r="E80" s="16" t="s">
        <v>48</v>
      </c>
      <c r="F80" s="21">
        <v>0</v>
      </c>
      <c r="G80" s="14">
        <v>406.43</v>
      </c>
      <c r="H80" s="18">
        <f t="shared" si="1"/>
        <v>-285655.45</v>
      </c>
    </row>
    <row r="81" spans="1:8" x14ac:dyDescent="0.25">
      <c r="A81" s="25">
        <v>44837</v>
      </c>
      <c r="B81" s="17"/>
      <c r="C81" s="9" t="s">
        <v>44</v>
      </c>
      <c r="D81" s="9" t="s">
        <v>47</v>
      </c>
      <c r="E81" s="16" t="s">
        <v>48</v>
      </c>
      <c r="F81" s="21">
        <v>0</v>
      </c>
      <c r="G81" s="14">
        <v>787.98</v>
      </c>
      <c r="H81" s="18">
        <f t="shared" si="1"/>
        <v>-286443.43</v>
      </c>
    </row>
    <row r="82" spans="1:8" x14ac:dyDescent="0.25">
      <c r="A82" s="25"/>
      <c r="B82" s="17"/>
      <c r="C82" s="9"/>
      <c r="D82" s="9"/>
      <c r="E82" s="16"/>
      <c r="F82" s="21"/>
      <c r="G82" s="14"/>
      <c r="H82" s="18">
        <f t="shared" ref="H82" si="2">+F82-G82</f>
        <v>0</v>
      </c>
    </row>
    <row r="83" spans="1:8" x14ac:dyDescent="0.25">
      <c r="A83" s="25"/>
      <c r="B83" s="17"/>
      <c r="C83" s="9"/>
      <c r="D83" s="9"/>
      <c r="E83" s="16"/>
      <c r="F83" s="21"/>
      <c r="G83" s="14"/>
      <c r="H83" s="18">
        <f t="shared" ref="H83" si="3">+F83-G83+H82</f>
        <v>0</v>
      </c>
    </row>
  </sheetData>
  <mergeCells count="10">
    <mergeCell ref="A65:H65"/>
    <mergeCell ref="A66:H66"/>
    <mergeCell ref="A67:H67"/>
    <mergeCell ref="A68:H68"/>
    <mergeCell ref="A69:H69"/>
    <mergeCell ref="A1:H1"/>
    <mergeCell ref="A2:H2"/>
    <mergeCell ref="A3:H3"/>
    <mergeCell ref="A4:H4"/>
    <mergeCell ref="A5:H5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2022-11-10T22:34:34Z</cp:lastPrinted>
  <dcterms:created xsi:type="dcterms:W3CDTF">2019-10-02T17:11:17Z</dcterms:created>
  <dcterms:modified xsi:type="dcterms:W3CDTF">2022-11-10T22:34:48Z</dcterms:modified>
</cp:coreProperties>
</file>